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6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41" i="1" l="1"/>
  <c r="D41" i="1"/>
  <c r="D43" i="1"/>
  <c r="E43" i="1"/>
  <c r="E46" i="1" l="1"/>
  <c r="E45" i="1" s="1"/>
  <c r="D46" i="1"/>
  <c r="D45" i="1" s="1"/>
  <c r="E40" i="1"/>
  <c r="D40" i="1"/>
  <c r="E39" i="1"/>
  <c r="D39" i="1"/>
  <c r="E37" i="1"/>
  <c r="D37" i="1"/>
  <c r="E36" i="1"/>
  <c r="D36" i="1"/>
  <c r="E35" i="1"/>
  <c r="D35" i="1"/>
  <c r="E34" i="1"/>
  <c r="D34" i="1"/>
  <c r="E32" i="1"/>
  <c r="D32" i="1"/>
  <c r="E31" i="1"/>
  <c r="D31" i="1"/>
  <c r="E29" i="1"/>
  <c r="D29" i="1"/>
  <c r="E28" i="1"/>
  <c r="D28" i="1"/>
  <c r="E27" i="1"/>
  <c r="D27" i="1"/>
  <c r="E26" i="1"/>
  <c r="D26" i="1"/>
  <c r="E24" i="1"/>
  <c r="D24" i="1"/>
  <c r="E22" i="1"/>
  <c r="E21" i="1" s="1"/>
  <c r="D22" i="1"/>
  <c r="D21" i="1" s="1"/>
  <c r="E20" i="1"/>
  <c r="E19" i="1" s="1"/>
  <c r="D20" i="1"/>
  <c r="D19" i="1" s="1"/>
  <c r="E18" i="1"/>
  <c r="E17" i="1" s="1"/>
  <c r="D18" i="1"/>
  <c r="D17" i="1" s="1"/>
  <c r="E16" i="1"/>
  <c r="D16" i="1"/>
  <c r="E15" i="1"/>
  <c r="D15" i="1"/>
  <c r="E13" i="1"/>
  <c r="D13" i="1"/>
  <c r="E12" i="1"/>
  <c r="D12" i="1"/>
  <c r="E10" i="1"/>
  <c r="D10" i="1"/>
  <c r="D9" i="1"/>
  <c r="E8" i="1"/>
  <c r="D8" i="1"/>
  <c r="E7" i="1"/>
  <c r="D7" i="1"/>
  <c r="D6" i="1" l="1"/>
  <c r="D30" i="1"/>
  <c r="D33" i="1"/>
  <c r="E33" i="1"/>
  <c r="E23" i="1"/>
  <c r="E30" i="1"/>
  <c r="E6" i="1"/>
  <c r="D23" i="1"/>
  <c r="E14" i="1"/>
  <c r="E38" i="1"/>
  <c r="D14" i="1"/>
  <c r="D38" i="1"/>
  <c r="E47" i="1" l="1"/>
  <c r="D47" i="1"/>
</calcChain>
</file>

<file path=xl/sharedStrings.xml><?xml version="1.0" encoding="utf-8"?>
<sst xmlns="http://schemas.openxmlformats.org/spreadsheetml/2006/main" count="124" uniqueCount="65">
  <si>
    <t>тыс. рублей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</si>
  <si>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</si>
  <si>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</si>
  <si>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</si>
  <si>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</si>
  <si>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</si>
  <si>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</si>
  <si>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</si>
  <si>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</si>
  <si>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</si>
  <si>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</si>
  <si>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</si>
  <si>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</si>
  <si>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</si>
  <si>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</si>
  <si>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</si>
  <si>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</si>
  <si>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</si>
  <si>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</si>
  <si>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</si>
  <si>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</si>
  <si>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</si>
  <si>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</si>
  <si>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</si>
  <si>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</si>
  <si>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</si>
  <si>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</si>
  <si>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</si>
  <si>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</si>
  <si>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</si>
  <si>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</si>
  <si>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</si>
  <si>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</si>
  <si>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</si>
  <si>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</si>
  <si>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</si>
  <si>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</si>
  <si>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</si>
  <si>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</si>
  <si>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</si>
  <si>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</si>
  <si>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</si>
  <si>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</si>
  <si>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</si>
  <si>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</si>
  <si>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</si>
  <si>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</si>
  <si>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</si>
  <si>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</si>
  <si>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</si>
  <si>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</si>
  <si>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</si>
  <si>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</si>
  <si>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</si>
  <si>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</si>
  <si>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</si>
  <si>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</si>
  <si>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</si>
  <si>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</si>
  <si>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</si>
  <si>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</si>
  <si>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</si>
  <si>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</si>
  <si>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</si>
  <si>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 от 21 .12.2020 г. №5/2-РД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</si>
</sst>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4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15.5" customHeight="1" x14ac:dyDescent="0.25">
      <c r="B1" s="26" t="s">
        <v>64</v>
      </c>
      <c r="C1" s="26"/>
      <c r="D1" s="26"/>
      <c r="E1" s="26"/>
    </row>
    <row r="2" spans="1:5" ht="21" customHeight="1" x14ac:dyDescent="0.25">
      <c r="B2" s="2"/>
      <c r="C2" s="2"/>
      <c r="D2" s="2"/>
    </row>
    <row r="3" spans="1:5" ht="33" customHeight="1" x14ac:dyDescent="0.25">
      <c r="A3" s="27" t="s">
        <v>61</v>
      </c>
      <c r="B3" s="27"/>
      <c r="C3" s="27"/>
      <c r="D3" s="27"/>
      <c r="E3" s="27"/>
    </row>
    <row r="4" spans="1:5" x14ac:dyDescent="0.25">
      <c r="A4" s="19"/>
      <c r="B4" s="19"/>
      <c r="C4" s="19"/>
      <c r="D4" s="19"/>
      <c r="E4" s="20" t="s">
        <v>0</v>
      </c>
    </row>
    <row r="5" spans="1:5" ht="18" customHeight="1" x14ac:dyDescent="0.25">
      <c r="A5" s="25" t="s">
        <v>1</v>
      </c>
      <c r="B5" s="23" t="s">
        <v>2</v>
      </c>
      <c r="C5" s="23" t="s">
        <v>3</v>
      </c>
      <c r="D5" s="24" t="s">
        <v>62</v>
      </c>
      <c r="E5" s="24" t="s">
        <v>63</v>
      </c>
    </row>
    <row r="6" spans="1:5" x14ac:dyDescent="0.25">
      <c r="A6" s="3" t="s">
        <v>4</v>
      </c>
      <c r="B6" s="4" t="s">
        <v>5</v>
      </c>
      <c r="C6" s="4" t="s">
        <v>60</v>
      </c>
      <c r="D6" s="5">
        <f>SUM(D7:D13)</f>
        <v>67979.8</v>
      </c>
      <c r="E6" s="5">
        <f>SUM(E7:E13)</f>
        <v>65294.000000000007</v>
      </c>
    </row>
    <row r="7" spans="1:5" ht="45" x14ac:dyDescent="0.25">
      <c r="A7" s="6" t="s">
        <v>6</v>
      </c>
      <c r="B7" s="7" t="s">
        <v>5</v>
      </c>
      <c r="C7" s="7" t="s">
        <v>7</v>
      </c>
      <c r="D7" s="8">
        <f>SUM('[1]9'!G586)</f>
        <v>2583</v>
      </c>
      <c r="E7" s="8">
        <f>SUM('[1]9'!H586)</f>
        <v>2583</v>
      </c>
    </row>
    <row r="8" spans="1:5" ht="60" x14ac:dyDescent="0.25">
      <c r="A8" s="6" t="s">
        <v>8</v>
      </c>
      <c r="B8" s="7" t="s">
        <v>5</v>
      </c>
      <c r="C8" s="7" t="s">
        <v>9</v>
      </c>
      <c r="D8" s="8">
        <f>SUM('[1]9'!G952)</f>
        <v>576.70000000000005</v>
      </c>
      <c r="E8" s="8">
        <f>SUM('[1]9'!H951)</f>
        <v>582.70000000000005</v>
      </c>
    </row>
    <row r="9" spans="1:5" ht="60" x14ac:dyDescent="0.25">
      <c r="A9" s="6" t="s">
        <v>10</v>
      </c>
      <c r="B9" s="7" t="s">
        <v>5</v>
      </c>
      <c r="C9" s="7" t="s">
        <v>11</v>
      </c>
      <c r="D9" s="8">
        <f>SUM('[1]9'!G594)</f>
        <v>26401.3</v>
      </c>
      <c r="E9" s="8">
        <v>26979.200000000001</v>
      </c>
    </row>
    <row r="10" spans="1:5" x14ac:dyDescent="0.25">
      <c r="A10" s="9" t="s">
        <v>12</v>
      </c>
      <c r="B10" s="7" t="s">
        <v>5</v>
      </c>
      <c r="C10" s="7" t="s">
        <v>13</v>
      </c>
      <c r="D10" s="8">
        <f>SUM('[1]9'!G623)</f>
        <v>25.5</v>
      </c>
      <c r="E10" s="8">
        <f>SUM('[1]9'!H623)</f>
        <v>1</v>
      </c>
    </row>
    <row r="11" spans="1:5" ht="45" x14ac:dyDescent="0.25">
      <c r="A11" s="6" t="s">
        <v>14</v>
      </c>
      <c r="B11" s="7" t="s">
        <v>5</v>
      </c>
      <c r="C11" s="7" t="s">
        <v>15</v>
      </c>
      <c r="D11" s="8">
        <v>13812.8</v>
      </c>
      <c r="E11" s="8">
        <v>12673.7</v>
      </c>
    </row>
    <row r="12" spans="1:5" x14ac:dyDescent="0.25">
      <c r="A12" s="6" t="s">
        <v>16</v>
      </c>
      <c r="B12" s="7" t="s">
        <v>5</v>
      </c>
      <c r="C12" s="7" t="s">
        <v>17</v>
      </c>
      <c r="D12" s="8">
        <f>SUM('[1]9'!G630)</f>
        <v>400</v>
      </c>
      <c r="E12" s="8">
        <f>SUM('[1]9'!H630)</f>
        <v>400</v>
      </c>
    </row>
    <row r="13" spans="1:5" ht="17.25" customHeight="1" x14ac:dyDescent="0.25">
      <c r="A13" s="6" t="s">
        <v>18</v>
      </c>
      <c r="B13" s="7" t="s">
        <v>5</v>
      </c>
      <c r="C13" s="7" t="s">
        <v>19</v>
      </c>
      <c r="D13" s="8">
        <f>SUM('[1]9'!G635+'[1]9'!G517)</f>
        <v>24180.5</v>
      </c>
      <c r="E13" s="8">
        <f>SUM('[1]9'!H517+'[1]9'!H635)</f>
        <v>22074.400000000001</v>
      </c>
    </row>
    <row r="14" spans="1:5" ht="30" x14ac:dyDescent="0.25">
      <c r="A14" s="3" t="s">
        <v>20</v>
      </c>
      <c r="B14" s="4" t="s">
        <v>9</v>
      </c>
      <c r="C14" s="4" t="s">
        <v>60</v>
      </c>
      <c r="D14" s="5">
        <f>SUM(D15:D16)</f>
        <v>5240.2</v>
      </c>
      <c r="E14" s="5">
        <f>SUM(E15:E16)</f>
        <v>5758.4</v>
      </c>
    </row>
    <row r="15" spans="1:5" ht="45" x14ac:dyDescent="0.25">
      <c r="A15" s="6" t="s">
        <v>21</v>
      </c>
      <c r="B15" s="4" t="s">
        <v>9</v>
      </c>
      <c r="C15" s="4" t="s">
        <v>22</v>
      </c>
      <c r="D15" s="5">
        <f>SUM('[1]9'!G764)</f>
        <v>5222.8</v>
      </c>
      <c r="E15" s="5">
        <f>SUM('[1]9'!H764)</f>
        <v>5741</v>
      </c>
    </row>
    <row r="16" spans="1:5" ht="39" customHeight="1" x14ac:dyDescent="0.25">
      <c r="A16" s="3" t="s">
        <v>23</v>
      </c>
      <c r="B16" s="4" t="s">
        <v>9</v>
      </c>
      <c r="C16" s="4" t="s">
        <v>24</v>
      </c>
      <c r="D16" s="5">
        <f>SUM('[1]9'!G787)</f>
        <v>17.399999999999999</v>
      </c>
      <c r="E16" s="5">
        <f>SUM('[1]9'!H787)</f>
        <v>17.399999999999999</v>
      </c>
    </row>
    <row r="17" spans="1:5" x14ac:dyDescent="0.25">
      <c r="A17" s="10" t="s">
        <v>25</v>
      </c>
      <c r="B17" s="11" t="s">
        <v>11</v>
      </c>
      <c r="C17" s="11" t="s">
        <v>60</v>
      </c>
      <c r="D17" s="12">
        <f>SUM(D18:D18)</f>
        <v>15</v>
      </c>
      <c r="E17" s="12">
        <f>SUM(E18:E18)</f>
        <v>15</v>
      </c>
    </row>
    <row r="18" spans="1:5" ht="17.25" customHeight="1" x14ac:dyDescent="0.25">
      <c r="A18" s="3" t="s">
        <v>26</v>
      </c>
      <c r="B18" s="11" t="s">
        <v>11</v>
      </c>
      <c r="C18" s="11" t="s">
        <v>27</v>
      </c>
      <c r="D18" s="12">
        <f>SUM('[1]9'!G800)</f>
        <v>15</v>
      </c>
      <c r="E18" s="12">
        <f>SUM('[1]9'!H800)</f>
        <v>15</v>
      </c>
    </row>
    <row r="19" spans="1:5" x14ac:dyDescent="0.25">
      <c r="A19" s="10" t="s">
        <v>28</v>
      </c>
      <c r="B19" s="11" t="s">
        <v>13</v>
      </c>
      <c r="C19" s="11" t="s">
        <v>60</v>
      </c>
      <c r="D19" s="12">
        <f>SUM(D20)</f>
        <v>1200</v>
      </c>
      <c r="E19" s="12">
        <f>SUM(E20)</f>
        <v>1200</v>
      </c>
    </row>
    <row r="20" spans="1:5" x14ac:dyDescent="0.25">
      <c r="A20" s="10" t="s">
        <v>29</v>
      </c>
      <c r="B20" s="11" t="s">
        <v>13</v>
      </c>
      <c r="C20" s="11" t="s">
        <v>5</v>
      </c>
      <c r="D20" s="12">
        <f>SUM('[1]9'!G807)</f>
        <v>1200</v>
      </c>
      <c r="E20" s="12">
        <f>SUM('[1]9'!H807)</f>
        <v>1200</v>
      </c>
    </row>
    <row r="21" spans="1:5" x14ac:dyDescent="0.25">
      <c r="A21" s="3" t="s">
        <v>30</v>
      </c>
      <c r="B21" s="4" t="s">
        <v>15</v>
      </c>
      <c r="C21" s="4" t="s">
        <v>60</v>
      </c>
      <c r="D21" s="5">
        <f>D22</f>
        <v>539.4</v>
      </c>
      <c r="E21" s="5">
        <f>E22</f>
        <v>539.4</v>
      </c>
    </row>
    <row r="22" spans="1:5" ht="30" x14ac:dyDescent="0.25">
      <c r="A22" s="3" t="s">
        <v>31</v>
      </c>
      <c r="B22" s="4" t="s">
        <v>15</v>
      </c>
      <c r="C22" s="4" t="s">
        <v>13</v>
      </c>
      <c r="D22" s="5">
        <f>SUM('[1]9'!G814)</f>
        <v>539.4</v>
      </c>
      <c r="E22" s="5">
        <f>SUM('[1]9'!H814)</f>
        <v>539.4</v>
      </c>
    </row>
    <row r="23" spans="1:5" x14ac:dyDescent="0.25">
      <c r="A23" s="3" t="s">
        <v>32</v>
      </c>
      <c r="B23" s="4" t="s">
        <v>33</v>
      </c>
      <c r="C23" s="4" t="s">
        <v>60</v>
      </c>
      <c r="D23" s="5">
        <f>SUM(D24:D29)</f>
        <v>267144.7</v>
      </c>
      <c r="E23" s="5">
        <f>SUM(E24:E29)</f>
        <v>239860.59999999995</v>
      </c>
    </row>
    <row r="24" spans="1:5" x14ac:dyDescent="0.25">
      <c r="A24" s="3" t="s">
        <v>34</v>
      </c>
      <c r="B24" s="4" t="s">
        <v>33</v>
      </c>
      <c r="C24" s="4" t="s">
        <v>5</v>
      </c>
      <c r="D24" s="5">
        <f>SUM('[1]9'!G227)</f>
        <v>65302.799999999996</v>
      </c>
      <c r="E24" s="5">
        <f>SUM('[1]9'!H227)</f>
        <v>56281.7</v>
      </c>
    </row>
    <row r="25" spans="1:5" x14ac:dyDescent="0.25">
      <c r="A25" s="3" t="s">
        <v>35</v>
      </c>
      <c r="B25" s="4" t="s">
        <v>33</v>
      </c>
      <c r="C25" s="4" t="s">
        <v>7</v>
      </c>
      <c r="D25" s="5">
        <v>174015.7</v>
      </c>
      <c r="E25" s="5">
        <v>155277.1</v>
      </c>
    </row>
    <row r="26" spans="1:5" x14ac:dyDescent="0.25">
      <c r="A26" s="3" t="s">
        <v>36</v>
      </c>
      <c r="B26" s="4" t="s">
        <v>33</v>
      </c>
      <c r="C26" s="4" t="s">
        <v>9</v>
      </c>
      <c r="D26" s="5">
        <f>SUM('[1]9'!G13+'[1]9'!G323)</f>
        <v>13608.599999999999</v>
      </c>
      <c r="E26" s="5">
        <f>SUM('[1]9'!H13+'[1]9'!H323)</f>
        <v>16330.8</v>
      </c>
    </row>
    <row r="27" spans="1:5" x14ac:dyDescent="0.25">
      <c r="A27" s="3" t="s">
        <v>37</v>
      </c>
      <c r="B27" s="4" t="s">
        <v>33</v>
      </c>
      <c r="C27" s="4" t="s">
        <v>13</v>
      </c>
      <c r="D27" s="5">
        <f>SUM('[1]9'!G44+'[1]9'!G340+'[1]9'!G553+'[1]9'!G826+'[1]9'!G977+'[1]9'!G1013)</f>
        <v>472.4</v>
      </c>
      <c r="E27" s="5">
        <f>SUM('[1]9'!H44+'[1]9'!H340+'[1]9'!H553+'[1]9'!H826+'[1]9'!H977+'[1]9'!H1015)</f>
        <v>472.4</v>
      </c>
    </row>
    <row r="28" spans="1:5" x14ac:dyDescent="0.25">
      <c r="A28" s="3" t="s">
        <v>38</v>
      </c>
      <c r="B28" s="4" t="s">
        <v>33</v>
      </c>
      <c r="C28" s="4" t="s">
        <v>33</v>
      </c>
      <c r="D28" s="5">
        <f>SUM('[1]9'!G377+'[1]9'!G852)</f>
        <v>795.69999999999993</v>
      </c>
      <c r="E28" s="5">
        <f>SUM('[1]9'!H377+'[1]9'!H852)</f>
        <v>781.3</v>
      </c>
    </row>
    <row r="29" spans="1:5" x14ac:dyDescent="0.25">
      <c r="A29" s="3" t="s">
        <v>39</v>
      </c>
      <c r="B29" s="4" t="s">
        <v>33</v>
      </c>
      <c r="C29" s="4" t="s">
        <v>40</v>
      </c>
      <c r="D29" s="5">
        <f>SUM('[1]9'!G84+'[1]9'!G394)</f>
        <v>12949.5</v>
      </c>
      <c r="E29" s="5">
        <f>SUM('[1]9'!H394+'[1]9'!H84)</f>
        <v>10717.3</v>
      </c>
    </row>
    <row r="30" spans="1:5" x14ac:dyDescent="0.25">
      <c r="A30" s="13" t="s">
        <v>41</v>
      </c>
      <c r="B30" s="4" t="s">
        <v>42</v>
      </c>
      <c r="C30" s="4" t="s">
        <v>60</v>
      </c>
      <c r="D30" s="5">
        <f>SUM(D31+D32)</f>
        <v>33555</v>
      </c>
      <c r="E30" s="5">
        <f>SUM(E31+E32)</f>
        <v>31323.199999999997</v>
      </c>
    </row>
    <row r="31" spans="1:5" x14ac:dyDescent="0.25">
      <c r="A31" s="3" t="s">
        <v>43</v>
      </c>
      <c r="B31" s="4" t="s">
        <v>42</v>
      </c>
      <c r="C31" s="4" t="s">
        <v>5</v>
      </c>
      <c r="D31" s="5">
        <f>SUM('[1]9'!G91)</f>
        <v>22129.5</v>
      </c>
      <c r="E31" s="5">
        <f>SUM('[1]9'!H91)</f>
        <v>19907.7</v>
      </c>
    </row>
    <row r="32" spans="1:5" ht="30" x14ac:dyDescent="0.25">
      <c r="A32" s="3" t="s">
        <v>44</v>
      </c>
      <c r="B32" s="4" t="s">
        <v>42</v>
      </c>
      <c r="C32" s="4" t="s">
        <v>11</v>
      </c>
      <c r="D32" s="5">
        <f>SUM('[1]9'!G173)</f>
        <v>11425.5</v>
      </c>
      <c r="E32" s="5">
        <f>SUM('[1]9'!H173)</f>
        <v>11415.499999999998</v>
      </c>
    </row>
    <row r="33" spans="1:5" x14ac:dyDescent="0.25">
      <c r="A33" s="3" t="s">
        <v>45</v>
      </c>
      <c r="B33" s="4" t="s">
        <v>22</v>
      </c>
      <c r="C33" s="4" t="s">
        <v>60</v>
      </c>
      <c r="D33" s="5">
        <f>D34+D35+D36+D37</f>
        <v>11976.400000000001</v>
      </c>
      <c r="E33" s="5">
        <f>E34+E35+E36+E37</f>
        <v>12035.400000000001</v>
      </c>
    </row>
    <row r="34" spans="1:5" x14ac:dyDescent="0.25">
      <c r="A34" s="3" t="s">
        <v>46</v>
      </c>
      <c r="B34" s="4">
        <v>10</v>
      </c>
      <c r="C34" s="4" t="s">
        <v>5</v>
      </c>
      <c r="D34" s="5">
        <f>SUM('[1]9'!G876)</f>
        <v>3705</v>
      </c>
      <c r="E34" s="5">
        <f>SUM('[1]9'!H876)</f>
        <v>3764</v>
      </c>
    </row>
    <row r="35" spans="1:5" x14ac:dyDescent="0.25">
      <c r="A35" s="3" t="s">
        <v>47</v>
      </c>
      <c r="B35" s="4">
        <v>10</v>
      </c>
      <c r="C35" s="4" t="s">
        <v>9</v>
      </c>
      <c r="D35" s="5">
        <f>SUM('[1]9'!G883)</f>
        <v>271.3</v>
      </c>
      <c r="E35" s="5">
        <f>SUM('[1]9'!H883)</f>
        <v>271.3</v>
      </c>
    </row>
    <row r="36" spans="1:5" x14ac:dyDescent="0.25">
      <c r="A36" s="3" t="s">
        <v>48</v>
      </c>
      <c r="B36" s="4">
        <v>10</v>
      </c>
      <c r="C36" s="4" t="s">
        <v>11</v>
      </c>
      <c r="D36" s="5">
        <f>SUM('[1]9'!G481)</f>
        <v>6784.9</v>
      </c>
      <c r="E36" s="5">
        <f>SUM('[1]9'!H481)</f>
        <v>6784.9</v>
      </c>
    </row>
    <row r="37" spans="1:5" x14ac:dyDescent="0.25">
      <c r="A37" s="3" t="s">
        <v>49</v>
      </c>
      <c r="B37" s="4">
        <v>10</v>
      </c>
      <c r="C37" s="4" t="s">
        <v>15</v>
      </c>
      <c r="D37" s="5">
        <f>SUM('[1]9'!G892)</f>
        <v>1215.2</v>
      </c>
      <c r="E37" s="5">
        <f>SUM('[1]9'!H892)</f>
        <v>1215.2</v>
      </c>
    </row>
    <row r="38" spans="1:5" x14ac:dyDescent="0.25">
      <c r="A38" s="3" t="s">
        <v>50</v>
      </c>
      <c r="B38" s="4" t="s">
        <v>17</v>
      </c>
      <c r="C38" s="4" t="s">
        <v>60</v>
      </c>
      <c r="D38" s="5">
        <f>SUM(D39+D40)</f>
        <v>129270.5</v>
      </c>
      <c r="E38" s="5">
        <f>SUM(E39+E40)</f>
        <v>266.60000000000002</v>
      </c>
    </row>
    <row r="39" spans="1:5" x14ac:dyDescent="0.25">
      <c r="A39" s="3" t="s">
        <v>51</v>
      </c>
      <c r="B39" s="4">
        <v>11</v>
      </c>
      <c r="C39" s="4" t="s">
        <v>5</v>
      </c>
      <c r="D39" s="5">
        <f>SUM('[1]9'!G914)</f>
        <v>266.60000000000002</v>
      </c>
      <c r="E39" s="5">
        <f>SUM('[1]9'!H914)</f>
        <v>266.60000000000002</v>
      </c>
    </row>
    <row r="40" spans="1:5" x14ac:dyDescent="0.25">
      <c r="A40" s="14" t="s">
        <v>52</v>
      </c>
      <c r="B40" s="4" t="s">
        <v>17</v>
      </c>
      <c r="C40" s="4" t="s">
        <v>7</v>
      </c>
      <c r="D40" s="5">
        <f>SUM('[1]9'!G920)</f>
        <v>129003.9</v>
      </c>
      <c r="E40" s="5">
        <f>SUM('[1]9'!H920)</f>
        <v>0</v>
      </c>
    </row>
    <row r="41" spans="1:5" x14ac:dyDescent="0.25">
      <c r="A41" s="3" t="s">
        <v>53</v>
      </c>
      <c r="B41" s="4" t="s">
        <v>27</v>
      </c>
      <c r="C41" s="4" t="s">
        <v>60</v>
      </c>
      <c r="D41" s="5">
        <f>D42</f>
        <v>3057.8</v>
      </c>
      <c r="E41" s="5">
        <f>E42</f>
        <v>3057.8</v>
      </c>
    </row>
    <row r="42" spans="1:5" x14ac:dyDescent="0.25">
      <c r="A42" s="3" t="s">
        <v>57</v>
      </c>
      <c r="B42" s="4" t="s">
        <v>27</v>
      </c>
      <c r="C42" s="4" t="s">
        <v>7</v>
      </c>
      <c r="D42" s="5">
        <v>3057.8</v>
      </c>
      <c r="E42" s="5">
        <v>3057.8</v>
      </c>
    </row>
    <row r="43" spans="1:5" ht="30" x14ac:dyDescent="0.25">
      <c r="A43" s="21" t="s">
        <v>58</v>
      </c>
      <c r="B43" s="22">
        <v>13</v>
      </c>
      <c r="C43" s="4" t="s">
        <v>5</v>
      </c>
      <c r="D43" s="5">
        <f>D44</f>
        <v>228.9</v>
      </c>
      <c r="E43" s="5">
        <f>E44</f>
        <v>476.4</v>
      </c>
    </row>
    <row r="44" spans="1:5" ht="30" x14ac:dyDescent="0.25">
      <c r="A44" s="21" t="s">
        <v>59</v>
      </c>
      <c r="B44" s="22">
        <v>13</v>
      </c>
      <c r="C44" s="22">
        <v>13</v>
      </c>
      <c r="D44" s="5">
        <v>228.9</v>
      </c>
      <c r="E44" s="5">
        <v>476.4</v>
      </c>
    </row>
    <row r="45" spans="1:5" x14ac:dyDescent="0.25">
      <c r="A45" s="3" t="s">
        <v>54</v>
      </c>
      <c r="B45" s="4" t="s">
        <v>24</v>
      </c>
      <c r="C45" s="4" t="s">
        <v>60</v>
      </c>
      <c r="D45" s="5">
        <f>D46</f>
        <v>38338</v>
      </c>
      <c r="E45" s="5">
        <f>E46</f>
        <v>36259.5</v>
      </c>
    </row>
    <row r="46" spans="1:5" ht="30" x14ac:dyDescent="0.25">
      <c r="A46" s="3" t="s">
        <v>55</v>
      </c>
      <c r="B46" s="4" t="s">
        <v>24</v>
      </c>
      <c r="C46" s="4" t="s">
        <v>5</v>
      </c>
      <c r="D46" s="5">
        <f>SUM('[1]9'!G569)</f>
        <v>38338</v>
      </c>
      <c r="E46" s="5">
        <f>SUM('[1]9'!H569)</f>
        <v>36259.5</v>
      </c>
    </row>
    <row r="47" spans="1:5" x14ac:dyDescent="0.25">
      <c r="A47" s="3" t="s">
        <v>56</v>
      </c>
      <c r="B47" s="15"/>
      <c r="C47" s="15"/>
      <c r="D47" s="5">
        <f>D6+D14+D17+D19+D21+D23+D30+D33+D38+D41+D43+D45</f>
        <v>558545.69999999995</v>
      </c>
      <c r="E47" s="5">
        <f>E6+E14+E17+E19+E21+E23+E30+E33+E38+E41+E43+E45</f>
        <v>396086.3</v>
      </c>
    </row>
    <row r="48" spans="1:5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2">
    <mergeCell ref="B1:E1"/>
    <mergeCell ref="A3:E3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2020-12-21T07:17:34Z</dcterms:modified>
</cp:coreProperties>
</file>